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Receivable &amp; Payab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H26" i="1" s="1"/>
  <c r="J26" i="1"/>
  <c r="G25" i="1"/>
  <c r="H25" i="1" s="1"/>
  <c r="J25" i="1"/>
  <c r="G24" i="1"/>
  <c r="H24" i="1" s="1"/>
  <c r="G13" i="1"/>
  <c r="G12" i="1"/>
  <c r="G8" i="1"/>
  <c r="H8" i="1" s="1"/>
  <c r="G9" i="1"/>
  <c r="H9" i="1" s="1"/>
  <c r="G10" i="1"/>
  <c r="J10" i="1" s="1"/>
  <c r="G11" i="1"/>
  <c r="J20" i="1"/>
  <c r="J21" i="1" s="1"/>
  <c r="G7" i="1"/>
  <c r="G21" i="1"/>
  <c r="K21" i="1" s="1"/>
  <c r="G22" i="1"/>
  <c r="K22" i="1" s="1"/>
  <c r="G23" i="1"/>
  <c r="H23" i="1" s="1"/>
  <c r="I27" i="1"/>
  <c r="G20" i="1"/>
  <c r="H20" i="1" s="1"/>
  <c r="I25" i="1" l="1"/>
  <c r="I26" i="1"/>
  <c r="J23" i="1"/>
  <c r="J24" i="1" s="1"/>
  <c r="I24" i="1"/>
  <c r="J22" i="1"/>
  <c r="J27" i="1" s="1"/>
  <c r="K23" i="1"/>
  <c r="K20" i="1"/>
  <c r="H7" i="1"/>
  <c r="I23" i="1"/>
  <c r="I22" i="1"/>
  <c r="I21" i="1"/>
  <c r="I20" i="1"/>
  <c r="H22" i="1"/>
  <c r="H21" i="1"/>
  <c r="K10" i="1"/>
  <c r="I10" i="1"/>
  <c r="H10" i="1"/>
  <c r="K9" i="1"/>
  <c r="K8" i="1"/>
  <c r="J9" i="1"/>
  <c r="J8" i="1"/>
  <c r="I9" i="1"/>
  <c r="I8" i="1"/>
  <c r="K7" i="1"/>
  <c r="J7" i="1"/>
  <c r="I7" i="1"/>
  <c r="K27" i="1" l="1"/>
  <c r="K24" i="1"/>
  <c r="K25" i="1" s="1"/>
  <c r="H14" i="1"/>
  <c r="H27" i="1"/>
  <c r="J14" i="1"/>
  <c r="K14" i="1"/>
  <c r="I14" i="1"/>
  <c r="K26" i="1" l="1"/>
</calcChain>
</file>

<file path=xl/sharedStrings.xml><?xml version="1.0" encoding="utf-8"?>
<sst xmlns="http://schemas.openxmlformats.org/spreadsheetml/2006/main" count="46" uniqueCount="30">
  <si>
    <t>Accounts Receivable and Payable Aging Sheet</t>
  </si>
  <si>
    <t>Accounts Receivable Aging Sheet</t>
  </si>
  <si>
    <t>Customer Name</t>
  </si>
  <si>
    <t>Invoice Date</t>
  </si>
  <si>
    <t>Invoice Number</t>
  </si>
  <si>
    <t>Invoice Amount (USD)</t>
  </si>
  <si>
    <t>Due Date</t>
  </si>
  <si>
    <t>Days Overdue</t>
  </si>
  <si>
    <t>0-30 Days</t>
  </si>
  <si>
    <t>31-60 Days</t>
  </si>
  <si>
    <t>61-90 Days</t>
  </si>
  <si>
    <t>Over 90 Days</t>
  </si>
  <si>
    <t>Customer 1</t>
  </si>
  <si>
    <t>MM/DD/YYYY</t>
  </si>
  <si>
    <t>INV-001</t>
  </si>
  <si>
    <t>Customer 2</t>
  </si>
  <si>
    <t>INV-002</t>
  </si>
  <si>
    <t>Customer 3</t>
  </si>
  <si>
    <t>INV-003</t>
  </si>
  <si>
    <t>Total</t>
  </si>
  <si>
    <t>Accounts Payable Aging Sheet</t>
  </si>
  <si>
    <t>Vendor Name</t>
  </si>
  <si>
    <t>Vendor 1</t>
  </si>
  <si>
    <t>INV-101</t>
  </si>
  <si>
    <t>Vendor 2</t>
  </si>
  <si>
    <t>INV-102</t>
  </si>
  <si>
    <t>Vendor 3</t>
  </si>
  <si>
    <t>INV-103</t>
  </si>
  <si>
    <t>Customer 4</t>
  </si>
  <si>
    <t>INV-004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</si>
</sst>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0" formatCode="&quot;$&quot;#,##0.00"/>
    <numFmt numFmtId="171" formatCode="mm/dd/yy;@"/>
    <numFmt numFmtId="174" formatCode="dd"/>
    <numFmt numFmtId="176" formatCode="dd/mm/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vertical="center"/>
    </xf>
    <xf numFmtId="170" fontId="0" fillId="0" borderId="0" xfId="0" applyNumberFormat="1" applyAlignment="1">
      <alignment horizontal="left" vertical="center" wrapText="1"/>
    </xf>
    <xf numFmtId="171" fontId="0" fillId="0" borderId="0" xfId="0" applyNumberFormat="1" applyAlignment="1">
      <alignment horizontal="left" vertical="center" wrapText="1"/>
    </xf>
    <xf numFmtId="174" fontId="0" fillId="0" borderId="0" xfId="0" applyNumberFormat="1" applyFont="1" applyAlignment="1">
      <alignment horizontal="center" vertical="center" wrapText="1"/>
    </xf>
    <xf numFmtId="170" fontId="1" fillId="0" borderId="0" xfId="0" applyNumberFormat="1" applyFont="1" applyAlignment="1">
      <alignment horizontal="left" vertical="center" wrapText="1"/>
    </xf>
    <xf numFmtId="14" fontId="0" fillId="0" borderId="0" xfId="0" applyNumberFormat="1" applyAlignment="1">
      <alignment horizontal="center" vertical="center" wrapText="1"/>
    </xf>
    <xf numFmtId="14" fontId="3" fillId="0" borderId="0" xfId="0" applyNumberFormat="1" applyFont="1"/>
    <xf numFmtId="176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center" vertical="center" wrapText="1"/>
    </xf>
  </cellXfs>
  <cellStyles count="1">
    <cellStyle name="Normal" xfId="0" builtinId="0"/>
  </cellStyles>
  <dxfs count="24"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4" formatCode="dd"/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K14" totalsRowShown="0" headerRowDxfId="13" dataDxfId="14">
  <autoFilter ref="B6:K14"/>
  <tableColumns count="10">
    <tableColumn id="1" name="Customer Name" dataDxfId="23"/>
    <tableColumn id="2" name="Invoice Date" dataDxfId="22"/>
    <tableColumn id="3" name="Invoice Number" dataDxfId="21"/>
    <tableColumn id="4" name="Invoice Amount (USD)" dataDxfId="20"/>
    <tableColumn id="5" name="Due Date" dataDxfId="19"/>
    <tableColumn id="6" name="Days Overdue" dataDxfId="5">
      <calculatedColumnFormula>TODAY()-F7</calculatedColumnFormula>
    </tableColumn>
    <tableColumn id="7" name="0-30 Days" dataDxfId="18"/>
    <tableColumn id="8" name="31-60 Days" dataDxfId="17"/>
    <tableColumn id="9" name="61-90 Days" dataDxfId="16"/>
    <tableColumn id="10" name="Over 90 Days" dataDxfId="1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9:K27" totalsRowShown="0" headerRowDxfId="6" dataDxfId="7">
  <autoFilter ref="B19:K27"/>
  <tableColumns count="10">
    <tableColumn id="1" name="Vendor Name" dataDxfId="12"/>
    <tableColumn id="2" name="Invoice Date" dataDxfId="11"/>
    <tableColumn id="3" name="Invoice Number" dataDxfId="10"/>
    <tableColumn id="4" name="Invoice Amount (USD)" dataDxfId="9"/>
    <tableColumn id="5" name="Due Date" dataDxfId="8"/>
    <tableColumn id="6" name="Days Overdue" dataDxfId="4">
      <calculatedColumnFormula>TODAY()-F20</calculatedColumnFormula>
    </tableColumn>
    <tableColumn id="7" name="0-30 Days" dataDxfId="3">
      <calculatedColumnFormula>IF(G20&lt;=30,E20,0)</calculatedColumnFormula>
    </tableColumn>
    <tableColumn id="8" name="31-60 Days" dataDxfId="2">
      <calculatedColumnFormula>IF(AND(G20&gt;30, G20&lt;=60), E20, 0)</calculatedColumnFormula>
    </tableColumn>
    <tableColumn id="9" name="61-90 Days" dataDxfId="1">
      <calculatedColumnFormula>SUM(J16:J19)</calculatedColumnFormula>
    </tableColumn>
    <tableColumn id="10" name="Over 90 Days" dataDxfId="0">
      <calculatedColumnFormula>SUM(K16:K19)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8"/>
  <sheetViews>
    <sheetView showGridLines="0" tabSelected="1" workbookViewId="0">
      <selection activeCell="G12" sqref="G12"/>
    </sheetView>
  </sheetViews>
  <sheetFormatPr defaultRowHeight="15" x14ac:dyDescent="0.25"/>
  <cols>
    <col min="1" max="1" width="5" customWidth="1"/>
    <col min="2" max="4" width="20.7109375" customWidth="1"/>
    <col min="5" max="5" width="22.7109375" customWidth="1"/>
    <col min="6" max="11" width="20.7109375" customWidth="1"/>
  </cols>
  <sheetData>
    <row r="2" spans="2:11" ht="32.25" x14ac:dyDescent="0.25">
      <c r="B2" s="5" t="s">
        <v>0</v>
      </c>
      <c r="C2" s="5"/>
      <c r="D2" s="5"/>
      <c r="E2" s="5"/>
      <c r="F2" s="5"/>
      <c r="G2" s="5"/>
      <c r="H2" s="5"/>
      <c r="I2" s="5"/>
      <c r="J2" s="5"/>
      <c r="K2" s="5"/>
    </row>
    <row r="4" spans="2:11" s="9" customFormat="1" ht="30" customHeight="1" x14ac:dyDescent="0.3">
      <c r="B4" s="10" t="s">
        <v>1</v>
      </c>
      <c r="G4" s="16"/>
    </row>
    <row r="6" spans="2:11" ht="38.1" customHeight="1" x14ac:dyDescent="0.25"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6" t="s">
        <v>9</v>
      </c>
      <c r="J6" s="6" t="s">
        <v>10</v>
      </c>
      <c r="K6" s="6" t="s">
        <v>11</v>
      </c>
    </row>
    <row r="7" spans="2:11" ht="38.1" customHeight="1" x14ac:dyDescent="0.25">
      <c r="B7" s="7" t="s">
        <v>12</v>
      </c>
      <c r="C7" s="7" t="s">
        <v>13</v>
      </c>
      <c r="D7" s="7" t="s">
        <v>14</v>
      </c>
      <c r="E7" s="11">
        <v>2100</v>
      </c>
      <c r="F7" s="17">
        <v>45567</v>
      </c>
      <c r="G7" s="13">
        <f ca="1">TODAY()-F7</f>
        <v>31</v>
      </c>
      <c r="H7" s="11">
        <f ca="1">IF(G7&lt;=30,E7,0)</f>
        <v>0</v>
      </c>
      <c r="I7" s="11">
        <f ca="1">IF(AND(G7&gt;30, G7&lt;=60), E7, 0)</f>
        <v>2100</v>
      </c>
      <c r="J7" s="11">
        <f ca="1">IF(AND(G7&gt;60, G7&lt;=90), E7, 0)</f>
        <v>0</v>
      </c>
      <c r="K7" s="11">
        <f ca="1">IF(G7&gt;90, E7, 0)</f>
        <v>0</v>
      </c>
    </row>
    <row r="8" spans="2:11" ht="38.1" customHeight="1" x14ac:dyDescent="0.25">
      <c r="B8" s="7" t="s">
        <v>15</v>
      </c>
      <c r="C8" s="7" t="s">
        <v>13</v>
      </c>
      <c r="D8" s="7" t="s">
        <v>16</v>
      </c>
      <c r="E8" s="11">
        <v>1500</v>
      </c>
      <c r="F8" s="17">
        <v>45568</v>
      </c>
      <c r="G8" s="13">
        <f t="shared" ref="G8:G11" ca="1" si="0">TODAY()-F8</f>
        <v>30</v>
      </c>
      <c r="H8" s="11">
        <f t="shared" ref="H8:H10" ca="1" si="1">IF(G8&lt;=30,E8,0)</f>
        <v>1500</v>
      </c>
      <c r="I8" s="11">
        <f t="shared" ref="I8:I10" ca="1" si="2">IF(AND(G8&gt;30, G8&lt;=60), E8, 0)</f>
        <v>0</v>
      </c>
      <c r="J8" s="11">
        <f t="shared" ref="J8:J10" ca="1" si="3">IF(AND(G8&gt;60, G8&lt;=90), E8, 0)</f>
        <v>0</v>
      </c>
      <c r="K8" s="11">
        <f t="shared" ref="K8:K10" ca="1" si="4">IF(G8&gt;90, E8, 0)</f>
        <v>0</v>
      </c>
    </row>
    <row r="9" spans="2:11" ht="38.1" customHeight="1" x14ac:dyDescent="0.25">
      <c r="B9" s="7" t="s">
        <v>17</v>
      </c>
      <c r="C9" s="7" t="s">
        <v>13</v>
      </c>
      <c r="D9" s="7" t="s">
        <v>18</v>
      </c>
      <c r="E9" s="11">
        <v>2000</v>
      </c>
      <c r="F9" s="17">
        <v>45569</v>
      </c>
      <c r="G9" s="13">
        <f t="shared" ca="1" si="0"/>
        <v>29</v>
      </c>
      <c r="H9" s="11">
        <f t="shared" ca="1" si="1"/>
        <v>2000</v>
      </c>
      <c r="I9" s="11">
        <f t="shared" ca="1" si="2"/>
        <v>0</v>
      </c>
      <c r="J9" s="11">
        <f t="shared" ca="1" si="3"/>
        <v>0</v>
      </c>
      <c r="K9" s="11">
        <f t="shared" ca="1" si="4"/>
        <v>0</v>
      </c>
    </row>
    <row r="10" spans="2:11" ht="38.1" customHeight="1" x14ac:dyDescent="0.25">
      <c r="B10" s="7" t="s">
        <v>28</v>
      </c>
      <c r="C10" s="7" t="s">
        <v>13</v>
      </c>
      <c r="D10" s="7" t="s">
        <v>29</v>
      </c>
      <c r="E10" s="11">
        <v>1500</v>
      </c>
      <c r="F10" s="17">
        <v>45570</v>
      </c>
      <c r="G10" s="13">
        <f t="shared" ca="1" si="0"/>
        <v>28</v>
      </c>
      <c r="H10" s="11">
        <f t="shared" ca="1" si="1"/>
        <v>1500</v>
      </c>
      <c r="I10" s="11">
        <f t="shared" ca="1" si="2"/>
        <v>0</v>
      </c>
      <c r="J10" s="11">
        <f t="shared" ca="1" si="3"/>
        <v>0</v>
      </c>
      <c r="K10" s="11">
        <f t="shared" ca="1" si="4"/>
        <v>0</v>
      </c>
    </row>
    <row r="11" spans="2:11" ht="38.1" customHeight="1" x14ac:dyDescent="0.25">
      <c r="B11" s="7"/>
      <c r="C11" s="7"/>
      <c r="D11" s="7"/>
      <c r="E11" s="11"/>
      <c r="F11" s="17"/>
      <c r="G11" s="13">
        <f t="shared" ca="1" si="0"/>
        <v>45598</v>
      </c>
      <c r="H11" s="11"/>
      <c r="I11" s="11"/>
      <c r="J11" s="11"/>
      <c r="K11" s="11"/>
    </row>
    <row r="12" spans="2:11" ht="38.1" customHeight="1" x14ac:dyDescent="0.25">
      <c r="B12" s="7"/>
      <c r="C12" s="7"/>
      <c r="D12" s="7"/>
      <c r="E12" s="11"/>
      <c r="F12" s="17"/>
      <c r="G12" s="13">
        <f ca="1">TODAY()-F12</f>
        <v>45598</v>
      </c>
      <c r="H12" s="11"/>
      <c r="I12" s="11"/>
      <c r="J12" s="11"/>
      <c r="K12" s="11"/>
    </row>
    <row r="13" spans="2:11" ht="38.1" customHeight="1" x14ac:dyDescent="0.25">
      <c r="B13" s="7"/>
      <c r="C13" s="7"/>
      <c r="D13" s="7"/>
      <c r="E13" s="11"/>
      <c r="F13" s="17"/>
      <c r="G13" s="13">
        <f ca="1">TODAY()-F13</f>
        <v>45598</v>
      </c>
      <c r="H13" s="11"/>
      <c r="I13" s="11"/>
      <c r="J13" s="11"/>
      <c r="K13" s="11"/>
    </row>
    <row r="14" spans="2:11" ht="38.1" customHeight="1" x14ac:dyDescent="0.25">
      <c r="B14" s="6" t="s">
        <v>19</v>
      </c>
      <c r="C14" s="7"/>
      <c r="D14" s="7"/>
      <c r="E14" s="6"/>
      <c r="F14" s="7"/>
      <c r="G14" s="12"/>
      <c r="H14" s="14">
        <f ca="1">SUM(H7:H10)</f>
        <v>5000</v>
      </c>
      <c r="I14" s="14">
        <f ca="1">SUM(I7:I10)</f>
        <v>2100</v>
      </c>
      <c r="J14" s="14">
        <f ca="1">SUM(J7:J10)</f>
        <v>0</v>
      </c>
      <c r="K14" s="14">
        <f ca="1">SUM(K7:K10)</f>
        <v>0</v>
      </c>
    </row>
    <row r="15" spans="2:11" x14ac:dyDescent="0.25">
      <c r="B15" s="3"/>
      <c r="C15" s="2"/>
      <c r="D15" s="2"/>
      <c r="E15" s="3"/>
      <c r="F15" s="2"/>
      <c r="G15" s="2"/>
      <c r="H15" s="3"/>
      <c r="I15" s="3"/>
      <c r="J15" s="3"/>
      <c r="K15" s="3"/>
    </row>
    <row r="17" spans="2:11" s="9" customFormat="1" ht="30" customHeight="1" x14ac:dyDescent="0.3">
      <c r="B17" s="10" t="s">
        <v>20</v>
      </c>
    </row>
    <row r="19" spans="2:11" ht="38.1" customHeight="1" x14ac:dyDescent="0.25">
      <c r="B19" s="6" t="s">
        <v>21</v>
      </c>
      <c r="C19" s="6" t="s">
        <v>3</v>
      </c>
      <c r="D19" s="6" t="s">
        <v>4</v>
      </c>
      <c r="E19" s="6" t="s">
        <v>5</v>
      </c>
      <c r="F19" s="6" t="s">
        <v>6</v>
      </c>
      <c r="G19" s="6" t="s">
        <v>7</v>
      </c>
      <c r="H19" s="6" t="s">
        <v>8</v>
      </c>
      <c r="I19" s="6" t="s">
        <v>9</v>
      </c>
      <c r="J19" s="6" t="s">
        <v>10</v>
      </c>
      <c r="K19" s="6" t="s">
        <v>11</v>
      </c>
    </row>
    <row r="20" spans="2:11" ht="38.1" customHeight="1" x14ac:dyDescent="0.25">
      <c r="B20" s="7" t="s">
        <v>22</v>
      </c>
      <c r="C20" s="7" t="s">
        <v>13</v>
      </c>
      <c r="D20" s="7" t="s">
        <v>23</v>
      </c>
      <c r="E20" s="11">
        <v>1200</v>
      </c>
      <c r="F20" s="8">
        <v>45588</v>
      </c>
      <c r="G20" s="13">
        <f t="shared" ref="G20:G23" ca="1" si="5">TODAY()-F20</f>
        <v>10</v>
      </c>
      <c r="H20" s="11">
        <f t="shared" ref="H20:H23" ca="1" si="6">IF(G20&lt;=30,E20,0)</f>
        <v>1200</v>
      </c>
      <c r="I20" s="11">
        <f t="shared" ref="I20:I27" ca="1" si="7">IF(AND(G20&gt;30, G20&lt;=60), E20, 0)</f>
        <v>0</v>
      </c>
      <c r="J20" s="11">
        <f t="shared" ref="J20:J23" si="8">SUM(J16:J19)</f>
        <v>0</v>
      </c>
      <c r="K20" s="11">
        <f ca="1">IF(G20&gt;90, E20, 0)</f>
        <v>0</v>
      </c>
    </row>
    <row r="21" spans="2:11" ht="38.1" customHeight="1" x14ac:dyDescent="0.25">
      <c r="B21" s="7" t="s">
        <v>24</v>
      </c>
      <c r="C21" s="7" t="s">
        <v>13</v>
      </c>
      <c r="D21" s="7" t="s">
        <v>25</v>
      </c>
      <c r="E21" s="11">
        <v>1700</v>
      </c>
      <c r="F21" s="8">
        <v>45589</v>
      </c>
      <c r="G21" s="13">
        <f t="shared" ca="1" si="5"/>
        <v>9</v>
      </c>
      <c r="H21" s="11">
        <f t="shared" ca="1" si="6"/>
        <v>1700</v>
      </c>
      <c r="I21" s="11">
        <f t="shared" ca="1" si="7"/>
        <v>0</v>
      </c>
      <c r="J21" s="11">
        <f t="shared" si="8"/>
        <v>0</v>
      </c>
      <c r="K21" s="11">
        <f t="shared" ref="K21:K23" ca="1" si="9">IF(G21&gt;90, E21, 0)</f>
        <v>0</v>
      </c>
    </row>
    <row r="22" spans="2:11" ht="38.1" customHeight="1" x14ac:dyDescent="0.25">
      <c r="B22" s="7" t="s">
        <v>26</v>
      </c>
      <c r="C22" s="7" t="s">
        <v>13</v>
      </c>
      <c r="D22" s="7" t="s">
        <v>27</v>
      </c>
      <c r="E22" s="11">
        <v>2500</v>
      </c>
      <c r="F22" s="8">
        <v>45590</v>
      </c>
      <c r="G22" s="13">
        <f t="shared" ca="1" si="5"/>
        <v>8</v>
      </c>
      <c r="H22" s="11">
        <f t="shared" ca="1" si="6"/>
        <v>2500</v>
      </c>
      <c r="I22" s="11">
        <f t="shared" ca="1" si="7"/>
        <v>0</v>
      </c>
      <c r="J22" s="11">
        <f t="shared" si="8"/>
        <v>0</v>
      </c>
      <c r="K22" s="11">
        <f t="shared" ca="1" si="9"/>
        <v>0</v>
      </c>
    </row>
    <row r="23" spans="2:11" ht="38.1" customHeight="1" x14ac:dyDescent="0.25">
      <c r="B23" s="7"/>
      <c r="C23" s="7"/>
      <c r="D23" s="7"/>
      <c r="E23" s="11"/>
      <c r="F23" s="8"/>
      <c r="G23" s="13">
        <f t="shared" ca="1" si="5"/>
        <v>45598</v>
      </c>
      <c r="H23" s="11">
        <f t="shared" ca="1" si="6"/>
        <v>0</v>
      </c>
      <c r="I23" s="11">
        <f t="shared" ca="1" si="7"/>
        <v>0</v>
      </c>
      <c r="J23" s="11">
        <f t="shared" si="8"/>
        <v>0</v>
      </c>
      <c r="K23" s="11">
        <f t="shared" ca="1" si="9"/>
        <v>0</v>
      </c>
    </row>
    <row r="24" spans="2:11" ht="38.1" customHeight="1" x14ac:dyDescent="0.25">
      <c r="B24" s="7"/>
      <c r="C24" s="7"/>
      <c r="D24" s="7"/>
      <c r="E24" s="11"/>
      <c r="F24" s="8"/>
      <c r="G24" s="13">
        <f ca="1">TODAY()-F24</f>
        <v>45598</v>
      </c>
      <c r="H24" s="11">
        <f ca="1">IF(G24&lt;=30,E24,0)</f>
        <v>0</v>
      </c>
      <c r="I24" s="11">
        <f ca="1">IF(AND(G24&gt;30, G24&lt;=60), E24, 0)</f>
        <v>0</v>
      </c>
      <c r="J24" s="11">
        <f>SUM(J20:J23)</f>
        <v>0</v>
      </c>
      <c r="K24" s="11">
        <f ca="1">SUM(K20:K23)</f>
        <v>0</v>
      </c>
    </row>
    <row r="25" spans="2:11" s="4" customFormat="1" ht="38.1" customHeight="1" x14ac:dyDescent="0.25">
      <c r="B25" s="1"/>
      <c r="C25" s="1"/>
      <c r="D25" s="1"/>
      <c r="E25" s="18"/>
      <c r="F25" s="15"/>
      <c r="G25" s="13">
        <f ca="1">TODAY()-F25</f>
        <v>45598</v>
      </c>
      <c r="H25" s="11">
        <f ca="1">IF(G25&lt;=30,E25,0)</f>
        <v>0</v>
      </c>
      <c r="I25" s="11">
        <f ca="1">IF(AND(G25&gt;30, G25&lt;=60), E25, 0)</f>
        <v>0</v>
      </c>
      <c r="J25" s="11">
        <f>SUM(J21:J24)</f>
        <v>0</v>
      </c>
      <c r="K25" s="11">
        <f ca="1">SUM(K21:K24)</f>
        <v>0</v>
      </c>
    </row>
    <row r="26" spans="2:11" s="4" customFormat="1" ht="38.1" customHeight="1" x14ac:dyDescent="0.25">
      <c r="B26" s="7"/>
      <c r="C26" s="7"/>
      <c r="D26" s="7"/>
      <c r="E26" s="11"/>
      <c r="F26" s="8"/>
      <c r="G26" s="13">
        <f ca="1">TODAY()-F26</f>
        <v>45598</v>
      </c>
      <c r="H26" s="11">
        <f ca="1">IF(G26&lt;=30,E26,0)</f>
        <v>0</v>
      </c>
      <c r="I26" s="11">
        <f ca="1">IF(AND(G26&gt;30, G26&lt;=60), E26, 0)</f>
        <v>0</v>
      </c>
      <c r="J26" s="11">
        <f>SUM(J22:J25)</f>
        <v>0</v>
      </c>
      <c r="K26" s="11">
        <f ca="1">SUM(K22:K25)</f>
        <v>0</v>
      </c>
    </row>
    <row r="27" spans="2:11" ht="38.1" customHeight="1" x14ac:dyDescent="0.25">
      <c r="B27" s="6" t="s">
        <v>19</v>
      </c>
      <c r="C27" s="7"/>
      <c r="D27" s="7"/>
      <c r="E27" s="6"/>
      <c r="F27" s="7"/>
      <c r="G27" s="8"/>
      <c r="H27" s="14">
        <f ca="1">SUM(H20:H23)</f>
        <v>5400</v>
      </c>
      <c r="I27" s="14">
        <f t="shared" si="7"/>
        <v>0</v>
      </c>
      <c r="J27" s="14">
        <f>SUM(J20:J23)</f>
        <v>0</v>
      </c>
      <c r="K27" s="14">
        <f ca="1">SUM(K20:K23)</f>
        <v>0</v>
      </c>
    </row>
    <row r="28" spans="2:11" x14ac:dyDescent="0.25">
      <c r="B28" s="3"/>
      <c r="C28" s="2"/>
      <c r="D28" s="2"/>
      <c r="E28" s="3"/>
      <c r="F28" s="2"/>
      <c r="G28" s="2"/>
      <c r="H28" s="3"/>
      <c r="I28" s="3"/>
      <c r="J28" s="3"/>
      <c r="K28" s="3"/>
    </row>
  </sheetData>
  <mergeCells count="1">
    <mergeCell ref="B2:K2"/>
  </mergeCells>
  <pageMargins left="0.25" right="0.25" top="0.75" bottom="0.75" header="0.3" footer="0.3"/>
  <pageSetup scale="62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Receivable &amp; Payable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2024-11-02T13:05:01Z</cp:lastPrinted>
  <dcterms:created xsi:type="dcterms:W3CDTF">2024-11-02T12:23:30Z</dcterms:created>
  <dcterms:modified xsi:type="dcterms:W3CDTF">2024-11-02T13:06:00Z</dcterms:modified>
</cp:coreProperties>
</file>