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Log" sheetId="1" r:id="rId1"/>
  </sheets>
  <definedNames>
    <definedName name="Incident_ID">Log!$B$9:$B$19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31" i="1"/>
  <c r="C32" i="1"/>
  <c r="C33" i="1"/>
  <c r="C34" i="1"/>
  <c r="C35" i="1"/>
  <c r="C36" i="1"/>
  <c r="C37" i="1"/>
  <c r="I23" i="1"/>
  <c r="G23" i="1"/>
  <c r="E23" i="1"/>
  <c r="C23" i="1"/>
</calcChain>
</file>

<file path=xl/sharedStrings.xml><?xml version="1.0" encoding="utf-8"?>
<sst xmlns="http://schemas.openxmlformats.org/spreadsheetml/2006/main" count="82" uniqueCount="47">
  <si>
    <t>Incident Report Log Table</t>
  </si>
  <si>
    <t>Incident ID</t>
  </si>
  <si>
    <t>Date of Incident</t>
  </si>
  <si>
    <t>Time of Incident</t>
  </si>
  <si>
    <t>Reported By</t>
  </si>
  <si>
    <t>Location</t>
  </si>
  <si>
    <t>Description</t>
  </si>
  <si>
    <t>Actions Taken</t>
  </si>
  <si>
    <t>Follow-Up Needed</t>
  </si>
  <si>
    <t>Status (Open/Closed)</t>
  </si>
  <si>
    <t>John Doe</t>
  </si>
  <si>
    <t>Classroom 101</t>
  </si>
  <si>
    <t>Student altercation</t>
  </si>
  <si>
    <t>Contacted parents, incident reviewed</t>
  </si>
  <si>
    <t>Yes</t>
  </si>
  <si>
    <t>Open</t>
  </si>
  <si>
    <t>Jane Smith</t>
  </si>
  <si>
    <t>Gymnasium</t>
  </si>
  <si>
    <t>Fire drill evacuation</t>
  </si>
  <si>
    <t>Drills reviewed with staff</t>
  </si>
  <si>
    <t>No</t>
  </si>
  <si>
    <t>Closed</t>
  </si>
  <si>
    <t>Mark Brown</t>
  </si>
  <si>
    <t>Cafeteria</t>
  </si>
  <si>
    <t>Food allergy reaction</t>
  </si>
  <si>
    <t>Emergency response activated</t>
  </si>
  <si>
    <t>Summary Section</t>
  </si>
  <si>
    <t>Total Incidents Reported</t>
  </si>
  <si>
    <t>Incidents Requiring Follow-Up</t>
  </si>
  <si>
    <t>Open Incidents</t>
  </si>
  <si>
    <t>Closed Incidents</t>
  </si>
  <si>
    <t>Field</t>
  </si>
  <si>
    <t>Details</t>
  </si>
  <si>
    <t>Status</t>
  </si>
  <si>
    <t>Incident Report Log</t>
  </si>
  <si>
    <r>
      <t>School Name</t>
    </r>
    <r>
      <rPr>
        <sz val="11"/>
        <color theme="1"/>
        <rFont val="Calibri"/>
        <family val="2"/>
        <scheme val="minor"/>
      </rPr>
      <t>:</t>
    </r>
  </si>
  <si>
    <r>
      <t>Date Range</t>
    </r>
    <r>
      <rPr>
        <sz val="11"/>
        <color theme="1"/>
        <rFont val="Calibri"/>
        <family val="2"/>
        <scheme val="minor"/>
      </rPr>
      <t xml:space="preserve">: </t>
    </r>
  </si>
  <si>
    <t>From:</t>
  </si>
  <si>
    <t>To:</t>
  </si>
  <si>
    <t>A11</t>
  </si>
  <si>
    <t>A12</t>
  </si>
  <si>
    <t>A13</t>
  </si>
  <si>
    <t>A14</t>
  </si>
  <si>
    <t>A15</t>
  </si>
  <si>
    <t>A17</t>
  </si>
  <si>
    <t>Incident Details (Search by ID)</t>
  </si>
  <si>
    <t>A16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</si>
</sst>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5"/>
      <color theme="0" tint="-4.9989318521683403E-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 wrapTex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71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4" fontId="0" fillId="2" borderId="1" xfId="0" applyNumberForma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</cellXfs>
  <cellStyles count="1">
    <cellStyle name="Normal" xfId="0" builtinId="0"/>
  </cellStyles>
  <dxfs count="15"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J19" totalsRowShown="0" headerRowDxfId="14" dataDxfId="3">
  <autoFilter ref="B8:J19"/>
  <tableColumns count="9">
    <tableColumn id="1" name="Incident ID" dataDxfId="9"/>
    <tableColumn id="2" name="Date of Incident" dataDxfId="8"/>
    <tableColumn id="3" name="Time of Incident" dataDxfId="7"/>
    <tableColumn id="4" name="Reported By" dataDxfId="6"/>
    <tableColumn id="5" name="Location" dataDxfId="5"/>
    <tableColumn id="6" name="Description" dataDxfId="4"/>
    <tableColumn id="7" name="Actions Taken" dataDxfId="2"/>
    <tableColumn id="8" name="Follow-Up Needed" dataDxfId="0"/>
    <tableColumn id="9" name="Status (Open/Closed)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C37" totalsRowShown="0" headerRowDxfId="10" dataDxfId="11">
  <autoFilter ref="B28:C37"/>
  <tableColumns count="2">
    <tableColumn id="1" name="Field" dataDxfId="13"/>
    <tableColumn id="2" name="Details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9"/>
  <sheetViews>
    <sheetView showGridLines="0" tabSelected="1" workbookViewId="0">
      <selection activeCell="I23" sqref="I23"/>
    </sheetView>
  </sheetViews>
  <sheetFormatPr defaultRowHeight="15" x14ac:dyDescent="0.25"/>
  <cols>
    <col min="1" max="1" width="5" customWidth="1"/>
    <col min="2" max="2" width="29" customWidth="1"/>
    <col min="3" max="3" width="35" customWidth="1"/>
    <col min="4" max="6" width="20.7109375" customWidth="1"/>
    <col min="7" max="7" width="30.7109375" customWidth="1"/>
    <col min="8" max="8" width="25.7109375" customWidth="1"/>
    <col min="9" max="9" width="15.7109375" style="9" customWidth="1"/>
    <col min="10" max="10" width="25.7109375" customWidth="1"/>
  </cols>
  <sheetData>
    <row r="2" spans="2:10" ht="37.5" customHeight="1" x14ac:dyDescent="0.25">
      <c r="B2" s="25" t="s">
        <v>34</v>
      </c>
      <c r="C2" s="25"/>
      <c r="D2" s="25"/>
      <c r="E2" s="25"/>
      <c r="F2" s="25"/>
      <c r="G2" s="25"/>
      <c r="H2" s="25"/>
      <c r="I2" s="25"/>
      <c r="J2" s="25"/>
    </row>
    <row r="3" spans="2:10" x14ac:dyDescent="0.25">
      <c r="B3" s="4"/>
      <c r="C3" s="4"/>
      <c r="D3" s="4"/>
      <c r="E3" s="4"/>
      <c r="F3" s="4"/>
      <c r="G3" s="4"/>
      <c r="H3" s="4"/>
      <c r="J3" s="4"/>
    </row>
    <row r="4" spans="2:10" ht="26.1" customHeight="1" x14ac:dyDescent="0.25">
      <c r="B4" s="18" t="s">
        <v>35</v>
      </c>
      <c r="C4" s="19"/>
      <c r="D4" s="20"/>
      <c r="E4" s="21"/>
      <c r="F4" s="22" t="s">
        <v>36</v>
      </c>
      <c r="G4" s="23" t="s">
        <v>37</v>
      </c>
      <c r="H4" s="24">
        <v>45627</v>
      </c>
      <c r="I4" s="23" t="s">
        <v>38</v>
      </c>
      <c r="J4" s="24">
        <v>45638</v>
      </c>
    </row>
    <row r="5" spans="2:10" x14ac:dyDescent="0.25">
      <c r="B5" s="4"/>
      <c r="C5" s="4"/>
      <c r="D5" s="4"/>
      <c r="E5" s="4"/>
      <c r="F5" s="4"/>
      <c r="G5" s="4"/>
      <c r="H5" s="4"/>
      <c r="J5" s="4"/>
    </row>
    <row r="6" spans="2:10" ht="18" x14ac:dyDescent="0.25">
      <c r="B6" s="3" t="s">
        <v>0</v>
      </c>
      <c r="C6" s="4"/>
      <c r="D6" s="4"/>
      <c r="E6" s="4"/>
      <c r="F6" s="4"/>
      <c r="G6" s="4"/>
      <c r="I6"/>
    </row>
    <row r="7" spans="2:10" x14ac:dyDescent="0.25">
      <c r="B7" s="4"/>
      <c r="C7" s="4"/>
      <c r="D7" s="4"/>
      <c r="E7" s="4"/>
      <c r="F7" s="4"/>
      <c r="G7" s="4"/>
      <c r="H7" s="4"/>
      <c r="J7" s="4"/>
    </row>
    <row r="8" spans="2:10" ht="32.1" customHeight="1" x14ac:dyDescent="0.25"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2" t="s">
        <v>8</v>
      </c>
      <c r="J8" s="5" t="s">
        <v>9</v>
      </c>
    </row>
    <row r="9" spans="2:10" ht="32.1" customHeight="1" x14ac:dyDescent="0.25">
      <c r="B9" s="6" t="s">
        <v>39</v>
      </c>
      <c r="C9" s="7">
        <v>45628</v>
      </c>
      <c r="D9" s="8">
        <v>0.4375</v>
      </c>
      <c r="E9" s="6" t="s">
        <v>10</v>
      </c>
      <c r="F9" s="6" t="s">
        <v>11</v>
      </c>
      <c r="G9" s="6" t="s">
        <v>12</v>
      </c>
      <c r="H9" s="6" t="s">
        <v>13</v>
      </c>
      <c r="I9" s="1" t="s">
        <v>20</v>
      </c>
      <c r="J9" s="6" t="s">
        <v>15</v>
      </c>
    </row>
    <row r="10" spans="2:10" ht="32.1" customHeight="1" x14ac:dyDescent="0.25">
      <c r="B10" s="6" t="s">
        <v>40</v>
      </c>
      <c r="C10" s="7">
        <v>45628</v>
      </c>
      <c r="D10" s="8">
        <v>0.59375</v>
      </c>
      <c r="E10" s="6" t="s">
        <v>16</v>
      </c>
      <c r="F10" s="6" t="s">
        <v>17</v>
      </c>
      <c r="G10" s="6" t="s">
        <v>18</v>
      </c>
      <c r="H10" s="6" t="s">
        <v>19</v>
      </c>
      <c r="I10" s="1" t="s">
        <v>20</v>
      </c>
      <c r="J10" s="6" t="s">
        <v>15</v>
      </c>
    </row>
    <row r="11" spans="2:10" ht="32.1" customHeight="1" x14ac:dyDescent="0.25">
      <c r="B11" s="6" t="s">
        <v>41</v>
      </c>
      <c r="C11" s="7">
        <v>45631</v>
      </c>
      <c r="D11" s="8">
        <v>0.45833333333333331</v>
      </c>
      <c r="E11" s="6" t="s">
        <v>22</v>
      </c>
      <c r="F11" s="6" t="s">
        <v>23</v>
      </c>
      <c r="G11" s="6" t="s">
        <v>24</v>
      </c>
      <c r="H11" s="6" t="s">
        <v>25</v>
      </c>
      <c r="I11" s="1" t="s">
        <v>14</v>
      </c>
      <c r="J11" s="6" t="s">
        <v>21</v>
      </c>
    </row>
    <row r="12" spans="2:10" ht="32.1" customHeight="1" x14ac:dyDescent="0.25">
      <c r="B12" s="6" t="s">
        <v>42</v>
      </c>
      <c r="C12" s="7">
        <v>45628</v>
      </c>
      <c r="D12" s="8">
        <v>0.4375</v>
      </c>
      <c r="E12" s="6" t="s">
        <v>10</v>
      </c>
      <c r="F12" s="6" t="s">
        <v>11</v>
      </c>
      <c r="G12" s="6" t="s">
        <v>12</v>
      </c>
      <c r="H12" s="6" t="s">
        <v>13</v>
      </c>
      <c r="I12" s="1" t="s">
        <v>20</v>
      </c>
      <c r="J12" s="6" t="s">
        <v>15</v>
      </c>
    </row>
    <row r="13" spans="2:10" ht="32.1" customHeight="1" x14ac:dyDescent="0.25">
      <c r="B13" s="6" t="s">
        <v>43</v>
      </c>
      <c r="C13" s="7">
        <v>45628</v>
      </c>
      <c r="D13" s="8">
        <v>0.59375</v>
      </c>
      <c r="E13" s="6" t="s">
        <v>16</v>
      </c>
      <c r="F13" s="6" t="s">
        <v>17</v>
      </c>
      <c r="G13" s="6" t="s">
        <v>18</v>
      </c>
      <c r="H13" s="6" t="s">
        <v>19</v>
      </c>
      <c r="I13" s="1" t="s">
        <v>20</v>
      </c>
      <c r="J13" s="6" t="s">
        <v>15</v>
      </c>
    </row>
    <row r="14" spans="2:10" ht="32.1" customHeight="1" x14ac:dyDescent="0.25">
      <c r="B14" s="6" t="s">
        <v>46</v>
      </c>
      <c r="C14" s="7">
        <v>45628</v>
      </c>
      <c r="D14" s="8">
        <v>0.59375</v>
      </c>
      <c r="E14" s="6" t="s">
        <v>16</v>
      </c>
      <c r="F14" s="6" t="s">
        <v>17</v>
      </c>
      <c r="G14" s="6" t="s">
        <v>18</v>
      </c>
      <c r="H14" s="6" t="s">
        <v>19</v>
      </c>
      <c r="I14" s="1" t="s">
        <v>20</v>
      </c>
      <c r="J14" s="6" t="s">
        <v>15</v>
      </c>
    </row>
    <row r="15" spans="2:10" ht="32.1" customHeight="1" x14ac:dyDescent="0.25">
      <c r="B15" s="6" t="s">
        <v>44</v>
      </c>
      <c r="C15" s="7">
        <v>45628</v>
      </c>
      <c r="D15" s="8">
        <v>0.59375</v>
      </c>
      <c r="E15" s="6" t="s">
        <v>16</v>
      </c>
      <c r="F15" s="6" t="s">
        <v>17</v>
      </c>
      <c r="G15" s="6" t="s">
        <v>18</v>
      </c>
      <c r="H15" s="6" t="s">
        <v>19</v>
      </c>
      <c r="I15" s="1" t="s">
        <v>20</v>
      </c>
      <c r="J15" s="6" t="s">
        <v>15</v>
      </c>
    </row>
    <row r="16" spans="2:10" ht="32.1" customHeight="1" x14ac:dyDescent="0.25">
      <c r="B16" s="6"/>
      <c r="C16" s="7"/>
      <c r="D16" s="8"/>
      <c r="E16" s="6"/>
      <c r="F16" s="6"/>
      <c r="G16" s="6"/>
      <c r="H16" s="6"/>
      <c r="I16" s="1"/>
      <c r="J16" s="6"/>
    </row>
    <row r="17" spans="2:10" ht="32.1" customHeight="1" x14ac:dyDescent="0.25">
      <c r="B17" s="6"/>
      <c r="C17" s="7"/>
      <c r="D17" s="8"/>
      <c r="E17" s="6"/>
      <c r="F17" s="6"/>
      <c r="G17" s="6"/>
      <c r="H17" s="6"/>
      <c r="I17" s="1"/>
      <c r="J17" s="6"/>
    </row>
    <row r="18" spans="2:10" ht="32.1" customHeight="1" x14ac:dyDescent="0.25">
      <c r="B18" s="6"/>
      <c r="C18" s="7"/>
      <c r="D18" s="8"/>
      <c r="E18" s="6"/>
      <c r="F18" s="6"/>
      <c r="G18" s="6"/>
      <c r="H18" s="6"/>
      <c r="I18" s="1"/>
      <c r="J18" s="6"/>
    </row>
    <row r="19" spans="2:10" ht="32.1" customHeight="1" x14ac:dyDescent="0.25">
      <c r="B19" s="12"/>
      <c r="C19" s="16"/>
      <c r="D19" s="17"/>
      <c r="E19" s="12"/>
      <c r="F19" s="12"/>
      <c r="G19" s="12"/>
      <c r="H19" s="12"/>
      <c r="I19" s="1"/>
      <c r="J19" s="6"/>
    </row>
    <row r="20" spans="2:10" ht="32.1" customHeight="1" x14ac:dyDescent="0.25">
      <c r="B20" s="4"/>
      <c r="C20" s="4"/>
      <c r="D20" s="4"/>
      <c r="E20" s="4"/>
      <c r="F20" s="4"/>
      <c r="G20" s="4"/>
      <c r="H20" s="4"/>
      <c r="J20" s="4"/>
    </row>
    <row r="21" spans="2:10" ht="18" x14ac:dyDescent="0.25">
      <c r="B21" s="3" t="s">
        <v>26</v>
      </c>
      <c r="C21" s="4"/>
      <c r="D21" s="4"/>
      <c r="E21" s="4"/>
      <c r="F21" s="4"/>
      <c r="G21" s="4"/>
      <c r="H21" s="4"/>
      <c r="J21" s="4"/>
    </row>
    <row r="22" spans="2:10" x14ac:dyDescent="0.25">
      <c r="B22" s="5"/>
      <c r="C22" s="5"/>
      <c r="D22" s="4"/>
      <c r="E22" s="4"/>
      <c r="F22" s="4"/>
      <c r="G22" s="4"/>
      <c r="H22" s="4"/>
      <c r="J22" s="4"/>
    </row>
    <row r="23" spans="2:10" ht="30" x14ac:dyDescent="0.25">
      <c r="B23" s="6" t="s">
        <v>27</v>
      </c>
      <c r="C23" s="13">
        <f>COUNTA(Table1[Incident ID])</f>
        <v>7</v>
      </c>
      <c r="D23" s="10" t="s">
        <v>28</v>
      </c>
      <c r="E23" s="14">
        <f>COUNTIF(Table1[Follow-Up Needed],"Yes")</f>
        <v>1</v>
      </c>
      <c r="F23" s="10" t="s">
        <v>29</v>
      </c>
      <c r="G23" s="14">
        <f>COUNTIF(Table1[Status (Open/Closed)],"Open")</f>
        <v>6</v>
      </c>
      <c r="H23" s="10" t="s">
        <v>30</v>
      </c>
      <c r="I23" s="14">
        <f>COUNTIF(Table1[Status (Open/Closed)],"Closed")</f>
        <v>1</v>
      </c>
      <c r="J23" s="11"/>
    </row>
    <row r="24" spans="2:10" x14ac:dyDescent="0.25">
      <c r="C24" s="6"/>
      <c r="D24" s="4"/>
      <c r="E24" s="4"/>
      <c r="F24" s="4"/>
      <c r="G24" s="4"/>
      <c r="H24" s="4"/>
      <c r="J24" s="4"/>
    </row>
    <row r="25" spans="2:10" x14ac:dyDescent="0.25">
      <c r="B25" s="4"/>
      <c r="C25" s="4"/>
      <c r="D25" s="4"/>
      <c r="E25" s="4"/>
      <c r="F25" s="4"/>
      <c r="G25" s="4"/>
      <c r="H25" s="4"/>
      <c r="J25" s="4"/>
    </row>
    <row r="26" spans="2:10" ht="18" x14ac:dyDescent="0.25">
      <c r="B26" s="3" t="s">
        <v>45</v>
      </c>
      <c r="C26" s="4"/>
      <c r="D26" s="4"/>
      <c r="E26" s="4"/>
      <c r="F26" s="4"/>
      <c r="G26" s="4"/>
      <c r="H26" s="4"/>
      <c r="J26" s="4"/>
    </row>
    <row r="27" spans="2:10" x14ac:dyDescent="0.25">
      <c r="B27" s="4"/>
      <c r="C27" s="4"/>
      <c r="D27" s="4"/>
      <c r="E27" s="4"/>
      <c r="F27" s="4"/>
      <c r="G27" s="4"/>
      <c r="H27" s="4"/>
      <c r="J27" s="4"/>
    </row>
    <row r="28" spans="2:10" ht="30" customHeight="1" x14ac:dyDescent="0.25">
      <c r="B28" s="5" t="s">
        <v>31</v>
      </c>
      <c r="C28" s="5" t="s">
        <v>32</v>
      </c>
      <c r="D28" s="4"/>
      <c r="E28" s="4"/>
      <c r="F28" s="4"/>
      <c r="G28" s="4"/>
      <c r="H28" s="4"/>
      <c r="J28" s="4"/>
    </row>
    <row r="29" spans="2:10" ht="30" customHeight="1" x14ac:dyDescent="0.25">
      <c r="B29" s="6" t="s">
        <v>1</v>
      </c>
      <c r="C29" s="6" t="s">
        <v>40</v>
      </c>
      <c r="D29" s="4"/>
      <c r="E29" s="4"/>
      <c r="F29" s="4"/>
      <c r="G29" s="4"/>
      <c r="H29" s="4"/>
      <c r="J29" s="4"/>
    </row>
    <row r="30" spans="2:10" ht="30" customHeight="1" x14ac:dyDescent="0.25">
      <c r="B30" s="6" t="s">
        <v>2</v>
      </c>
      <c r="C30" s="7">
        <f>VLOOKUP(C29,Table1[#All],2)</f>
        <v>45628</v>
      </c>
      <c r="D30" s="4"/>
      <c r="E30" s="4"/>
      <c r="F30" s="4"/>
      <c r="G30" s="4"/>
      <c r="H30" s="4"/>
      <c r="J30" s="4"/>
    </row>
    <row r="31" spans="2:10" ht="30" customHeight="1" x14ac:dyDescent="0.25">
      <c r="B31" s="6" t="s">
        <v>3</v>
      </c>
      <c r="C31" s="15">
        <f>VLOOKUP($C$29,Table1[#All],3)</f>
        <v>0.59375</v>
      </c>
      <c r="D31" s="4"/>
      <c r="E31" s="4"/>
      <c r="F31" s="4"/>
      <c r="G31" s="4"/>
      <c r="H31" s="4"/>
      <c r="J31" s="4"/>
    </row>
    <row r="32" spans="2:10" ht="30" customHeight="1" x14ac:dyDescent="0.25">
      <c r="B32" s="6" t="s">
        <v>4</v>
      </c>
      <c r="C32" s="6" t="str">
        <f>VLOOKUP(C29,Table1[#All],4)</f>
        <v>Jane Smith</v>
      </c>
      <c r="D32" s="4"/>
      <c r="E32" s="4"/>
      <c r="F32" s="4"/>
      <c r="G32" s="4"/>
      <c r="H32" s="4"/>
      <c r="J32" s="4"/>
    </row>
    <row r="33" spans="2:10" ht="30" customHeight="1" x14ac:dyDescent="0.25">
      <c r="B33" s="6" t="s">
        <v>5</v>
      </c>
      <c r="C33" s="6" t="str">
        <f>VLOOKUP($C$29,Table1[#All],5)</f>
        <v>Gymnasium</v>
      </c>
      <c r="D33" s="4"/>
      <c r="E33" s="4"/>
      <c r="F33" s="4"/>
      <c r="G33" s="4"/>
      <c r="H33" s="4"/>
      <c r="J33" s="4"/>
    </row>
    <row r="34" spans="2:10" ht="30" customHeight="1" x14ac:dyDescent="0.25">
      <c r="B34" s="6" t="s">
        <v>6</v>
      </c>
      <c r="C34" s="6" t="str">
        <f>VLOOKUP($C$29,Table1[#All],6)</f>
        <v>Fire drill evacuation</v>
      </c>
      <c r="D34" s="4"/>
      <c r="E34" s="4"/>
      <c r="F34" s="4"/>
      <c r="G34" s="4"/>
      <c r="H34" s="4"/>
      <c r="J34" s="4"/>
    </row>
    <row r="35" spans="2:10" ht="30" customHeight="1" x14ac:dyDescent="0.25">
      <c r="B35" s="6" t="s">
        <v>7</v>
      </c>
      <c r="C35" s="6" t="str">
        <f>VLOOKUP($C$29,Table1[#All],7)</f>
        <v>Drills reviewed with staff</v>
      </c>
      <c r="D35" s="4"/>
      <c r="E35" s="4"/>
      <c r="F35" s="4"/>
      <c r="G35" s="4"/>
      <c r="H35" s="4"/>
      <c r="J35" s="4"/>
    </row>
    <row r="36" spans="2:10" ht="30" customHeight="1" x14ac:dyDescent="0.25">
      <c r="B36" s="6" t="s">
        <v>8</v>
      </c>
      <c r="C36" s="6" t="str">
        <f>VLOOKUP($C$29,Table1[#All],8)</f>
        <v>No</v>
      </c>
      <c r="D36" s="4"/>
      <c r="E36" s="4"/>
      <c r="F36" s="4"/>
      <c r="G36" s="4"/>
      <c r="H36" s="4"/>
      <c r="J36" s="4"/>
    </row>
    <row r="37" spans="2:10" ht="30" customHeight="1" x14ac:dyDescent="0.25">
      <c r="B37" s="6" t="s">
        <v>33</v>
      </c>
      <c r="C37" s="6" t="str">
        <f>VLOOKUP($C$29,Table1[#All],9)</f>
        <v>Open</v>
      </c>
      <c r="D37" s="4"/>
      <c r="E37" s="4"/>
      <c r="F37" s="4"/>
      <c r="G37" s="4"/>
      <c r="H37" s="4"/>
      <c r="J37" s="4"/>
    </row>
    <row r="38" spans="2:10" x14ac:dyDescent="0.25">
      <c r="B38" s="4"/>
      <c r="C38" s="4"/>
      <c r="D38" s="4"/>
      <c r="E38" s="4"/>
      <c r="F38" s="4"/>
      <c r="G38" s="4"/>
      <c r="H38" s="4"/>
      <c r="J38" s="4"/>
    </row>
    <row r="39" spans="2:10" x14ac:dyDescent="0.25">
      <c r="B39" s="4"/>
      <c r="C39" s="4"/>
      <c r="D39" s="4"/>
      <c r="E39" s="4"/>
      <c r="F39" s="4"/>
      <c r="G39" s="4"/>
      <c r="H39" s="4"/>
      <c r="J39" s="4"/>
    </row>
  </sheetData>
  <mergeCells count="2">
    <mergeCell ref="B2:J2"/>
    <mergeCell ref="C4:E4"/>
  </mergeCells>
  <dataValidations count="4">
    <dataValidation type="list" allowBlank="1" showInputMessage="1" showErrorMessage="1" sqref="I9:I19">
      <formula1>"Yes, No"</formula1>
    </dataValidation>
    <dataValidation type="list" allowBlank="1" showInputMessage="1" showErrorMessage="1" sqref="J9:J19">
      <formula1>"Open, Closed"</formula1>
    </dataValidation>
    <dataValidation type="list" allowBlank="1" showInputMessage="1" showErrorMessage="1" sqref="C29">
      <formula1>Incident_ID</formula1>
    </dataValidation>
    <dataValidation allowBlank="1" showInputMessage="1" showErrorMessage="1" prompt="Unique Incident ID: Generate for tracking." sqref="B8"/>
  </dataValidations>
  <pageMargins left="0.25" right="0.25" top="0.75" bottom="0.75" header="0.3" footer="0.3"/>
  <pageSetup paperSize="9" scale="62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Log</vt:lpstr>
      <vt:lpstr>Incident_ID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2024-12-11T14:54:25Z</cp:lastPrinted>
  <dcterms:created xsi:type="dcterms:W3CDTF">2024-12-11T13:43:58Z</dcterms:created>
  <dcterms:modified xsi:type="dcterms:W3CDTF">2024-12-11T14:55:02Z</dcterms:modified>
</cp:coreProperties>
</file>